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OR\Zarząd Powiatu\organizacja zarządu powiatu\Zarząd 2021\93.2021\Do podpisu\"/>
    </mc:Choice>
  </mc:AlternateContent>
  <xr:revisionPtr revIDLastSave="0" documentId="13_ncr:1_{984A186B-1B69-43E2-A678-DE761B5ABCCA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" sheetId="1" r:id="rId1"/>
  </sheets>
  <definedNames>
    <definedName name="_Hlk77585157" localSheetId="0">'6'!$I$28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4" i="1"/>
  <c r="F13" i="1"/>
  <c r="E13" i="1" s="1"/>
  <c r="F12" i="1"/>
  <c r="E11" i="1"/>
  <c r="D23" i="1"/>
  <c r="D22" i="1"/>
  <c r="D14" i="1"/>
  <c r="D13" i="1"/>
  <c r="G16" i="1"/>
  <c r="D16" i="1"/>
  <c r="F16" i="1"/>
  <c r="D12" i="1"/>
  <c r="D11" i="1"/>
  <c r="E22" i="1" l="1"/>
  <c r="E16" i="1" l="1"/>
  <c r="J24" i="1" l="1"/>
  <c r="E23" i="1"/>
  <c r="H24" i="1"/>
  <c r="G24" i="1"/>
  <c r="I24" i="1" l="1"/>
  <c r="F24" i="1" l="1"/>
  <c r="D24" i="1"/>
  <c r="E21" i="1" l="1"/>
  <c r="E12" i="1" l="1"/>
  <c r="E14" i="1" l="1"/>
  <c r="E15" i="1"/>
  <c r="E17" i="1"/>
  <c r="E18" i="1"/>
  <c r="E19" i="1"/>
  <c r="E20" i="1"/>
  <c r="E24" i="1" l="1"/>
</calcChain>
</file>

<file path=xl/sharedStrings.xml><?xml version="1.0" encoding="utf-8"?>
<sst xmlns="http://schemas.openxmlformats.org/spreadsheetml/2006/main" count="60" uniqueCount="45">
  <si>
    <t>2110</t>
  </si>
  <si>
    <t>85321</t>
  </si>
  <si>
    <t>853</t>
  </si>
  <si>
    <t>85156</t>
  </si>
  <si>
    <t>851</t>
  </si>
  <si>
    <t>75212</t>
  </si>
  <si>
    <t>752</t>
  </si>
  <si>
    <t>75045</t>
  </si>
  <si>
    <t>750</t>
  </si>
  <si>
    <t>75011</t>
  </si>
  <si>
    <t>71015</t>
  </si>
  <si>
    <t>710</t>
  </si>
  <si>
    <t>71012</t>
  </si>
  <si>
    <t>70005</t>
  </si>
  <si>
    <t>700</t>
  </si>
  <si>
    <t>01005</t>
  </si>
  <si>
    <t>010</t>
  </si>
  <si>
    <t>świadczenia społeczne</t>
  </si>
  <si>
    <t>pochodne od wynagrodzeń</t>
  </si>
  <si>
    <t>wynagrodzenia</t>
  </si>
  <si>
    <t>Wydatki
majątkowe</t>
  </si>
  <si>
    <t>w tym:</t>
  </si>
  <si>
    <t>Wydatki
bieżące</t>
  </si>
  <si>
    <t>z tego:</t>
  </si>
  <si>
    <t>Wydatki
ogółem
(6+10)</t>
  </si>
  <si>
    <t>Dotacje
ogółem</t>
  </si>
  <si>
    <t>§</t>
  </si>
  <si>
    <t>Rozdział</t>
  </si>
  <si>
    <t>Dział</t>
  </si>
  <si>
    <t>w złotych</t>
  </si>
  <si>
    <t>755</t>
  </si>
  <si>
    <t>75515</t>
  </si>
  <si>
    <t>855</t>
  </si>
  <si>
    <t>85508</t>
  </si>
  <si>
    <t>2160</t>
  </si>
  <si>
    <t>85504</t>
  </si>
  <si>
    <t>85510</t>
  </si>
  <si>
    <t>Dochody i wydatki związane z realizacją zadań z zakresu administracji rządowej i innych zadań zleconych odrębnymi ustawami</t>
  </si>
  <si>
    <t>Razem</t>
  </si>
  <si>
    <t xml:space="preserve">          Zarządu Powiatu Grudziądzkiego</t>
  </si>
  <si>
    <t xml:space="preserve">          do Uchwały Nr 93/83/2021</t>
  </si>
  <si>
    <t xml:space="preserve">          Załącznik Nr 3</t>
  </si>
  <si>
    <t xml:space="preserve">          z dnia 7 października 2021 r.</t>
  </si>
  <si>
    <t>Starosta</t>
  </si>
  <si>
    <t>/-/ Adam Olejnik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</si>
</sst>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6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164" fontId="4" fillId="4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defaultGridColor="0" topLeftCell="A19" colorId="8" zoomScale="120" zoomScaleNormal="120" workbookViewId="0">
      <selection activeCell="I28" sqref="I28:I29"/>
    </sheetView>
  </sheetViews>
  <sheetFormatPr defaultRowHeight="12.75" x14ac:dyDescent="0.2"/>
  <cols>
    <col min="1" max="3" width="9.28515625" style="1" customWidth="1"/>
    <col min="4" max="5" width="16.42578125" style="1" customWidth="1"/>
    <col min="6" max="6" width="15" style="1" customWidth="1"/>
    <col min="7" max="9" width="14.28515625" customWidth="1"/>
    <col min="10" max="10" width="15" customWidth="1"/>
  </cols>
  <sheetData>
    <row r="1" spans="1:10" ht="12" customHeight="1" x14ac:dyDescent="0.2">
      <c r="I1" s="29" t="s">
        <v>41</v>
      </c>
      <c r="J1" s="29"/>
    </row>
    <row r="2" spans="1:10" ht="12" customHeight="1" x14ac:dyDescent="0.2">
      <c r="I2" s="29" t="s">
        <v>40</v>
      </c>
      <c r="J2" s="29"/>
    </row>
    <row r="3" spans="1:10" ht="12" customHeight="1" x14ac:dyDescent="0.2">
      <c r="I3" s="29" t="s">
        <v>39</v>
      </c>
      <c r="J3" s="29"/>
    </row>
    <row r="4" spans="1:10" ht="12" customHeight="1" x14ac:dyDescent="0.2">
      <c r="I4" s="29" t="s">
        <v>42</v>
      </c>
      <c r="J4" s="29"/>
    </row>
    <row r="5" spans="1:10" ht="30" customHeight="1" x14ac:dyDescent="0.2">
      <c r="A5" s="28" t="s">
        <v>37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3.5" customHeight="1" x14ac:dyDescent="0.2">
      <c r="A6" s="3"/>
      <c r="B6" s="3"/>
      <c r="C6" s="3"/>
      <c r="D6" s="3"/>
      <c r="E6" s="3"/>
      <c r="F6" s="3"/>
      <c r="G6" s="2"/>
      <c r="H6" s="2"/>
      <c r="I6" s="2"/>
      <c r="J6" s="17" t="s">
        <v>29</v>
      </c>
    </row>
    <row r="7" spans="1:10" s="8" customFormat="1" ht="16.5" customHeight="1" x14ac:dyDescent="0.2">
      <c r="A7" s="24" t="s">
        <v>28</v>
      </c>
      <c r="B7" s="25" t="s">
        <v>27</v>
      </c>
      <c r="C7" s="25" t="s">
        <v>26</v>
      </c>
      <c r="D7" s="23" t="s">
        <v>25</v>
      </c>
      <c r="E7" s="23" t="s">
        <v>24</v>
      </c>
      <c r="F7" s="23" t="s">
        <v>23</v>
      </c>
      <c r="G7" s="23"/>
      <c r="H7" s="23"/>
      <c r="I7" s="23"/>
      <c r="J7" s="23"/>
    </row>
    <row r="8" spans="1:10" s="8" customFormat="1" ht="16.5" customHeight="1" x14ac:dyDescent="0.2">
      <c r="A8" s="24"/>
      <c r="B8" s="26"/>
      <c r="C8" s="26"/>
      <c r="D8" s="24"/>
      <c r="E8" s="23"/>
      <c r="F8" s="23" t="s">
        <v>22</v>
      </c>
      <c r="G8" s="23" t="s">
        <v>21</v>
      </c>
      <c r="H8" s="23"/>
      <c r="I8" s="23"/>
      <c r="J8" s="23" t="s">
        <v>20</v>
      </c>
    </row>
    <row r="9" spans="1:10" s="8" customFormat="1" ht="41.25" customHeight="1" x14ac:dyDescent="0.2">
      <c r="A9" s="24"/>
      <c r="B9" s="27"/>
      <c r="C9" s="27"/>
      <c r="D9" s="24"/>
      <c r="E9" s="23"/>
      <c r="F9" s="23"/>
      <c r="G9" s="9" t="s">
        <v>19</v>
      </c>
      <c r="H9" s="9" t="s">
        <v>18</v>
      </c>
      <c r="I9" s="9" t="s">
        <v>17</v>
      </c>
      <c r="J9" s="23"/>
    </row>
    <row r="10" spans="1:10" ht="12.75" customHeight="1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18.75" customHeight="1" x14ac:dyDescent="0.2">
      <c r="A11" s="6" t="s">
        <v>16</v>
      </c>
      <c r="B11" s="6" t="s">
        <v>15</v>
      </c>
      <c r="C11" s="6" t="s">
        <v>0</v>
      </c>
      <c r="D11" s="19">
        <f>30000-30000+10000</f>
        <v>10000</v>
      </c>
      <c r="E11" s="19">
        <f>F11+J11</f>
        <v>10000</v>
      </c>
      <c r="F11" s="19">
        <v>10000</v>
      </c>
      <c r="G11" s="10"/>
      <c r="H11" s="10"/>
      <c r="I11" s="10"/>
      <c r="J11" s="10"/>
    </row>
    <row r="12" spans="1:10" ht="18.75" customHeight="1" x14ac:dyDescent="0.2">
      <c r="A12" s="5" t="s">
        <v>14</v>
      </c>
      <c r="B12" s="5" t="s">
        <v>13</v>
      </c>
      <c r="C12" s="5" t="s">
        <v>0</v>
      </c>
      <c r="D12" s="11">
        <f>95000+274300</f>
        <v>369300</v>
      </c>
      <c r="E12" s="11">
        <f>F12+J12</f>
        <v>369300</v>
      </c>
      <c r="F12" s="11">
        <f>95000+274300</f>
        <v>369300</v>
      </c>
      <c r="G12" s="11">
        <v>64493</v>
      </c>
      <c r="H12" s="11">
        <v>10507</v>
      </c>
      <c r="I12" s="11"/>
      <c r="J12" s="11"/>
    </row>
    <row r="13" spans="1:10" ht="18.75" customHeight="1" x14ac:dyDescent="0.2">
      <c r="A13" s="5" t="s">
        <v>11</v>
      </c>
      <c r="B13" s="5" t="s">
        <v>12</v>
      </c>
      <c r="C13" s="5" t="s">
        <v>0</v>
      </c>
      <c r="D13" s="12">
        <f>101600+36000+10500+2500-2000</f>
        <v>148600</v>
      </c>
      <c r="E13" s="13">
        <f>F13+J13</f>
        <v>148600</v>
      </c>
      <c r="F13" s="12">
        <f>101600+36000+10500+2500-2000</f>
        <v>148600</v>
      </c>
      <c r="G13" s="11">
        <v>58260</v>
      </c>
      <c r="H13" s="11">
        <v>11340</v>
      </c>
      <c r="I13" s="11"/>
      <c r="J13" s="11"/>
    </row>
    <row r="14" spans="1:10" ht="18.75" customHeight="1" x14ac:dyDescent="0.2">
      <c r="A14" s="15" t="s">
        <v>11</v>
      </c>
      <c r="B14" s="15" t="s">
        <v>10</v>
      </c>
      <c r="C14" s="15" t="s">
        <v>0</v>
      </c>
      <c r="D14" s="12">
        <f>434300+8000</f>
        <v>442300</v>
      </c>
      <c r="E14" s="14">
        <f t="shared" ref="E14:E22" si="0">F14+J14</f>
        <v>442300</v>
      </c>
      <c r="F14" s="12">
        <f>434300+8000</f>
        <v>442300</v>
      </c>
      <c r="G14" s="12">
        <v>334596</v>
      </c>
      <c r="H14" s="12">
        <v>58794</v>
      </c>
      <c r="I14" s="12"/>
      <c r="J14" s="11"/>
    </row>
    <row r="15" spans="1:10" ht="18.75" customHeight="1" x14ac:dyDescent="0.2">
      <c r="A15" s="15" t="s">
        <v>8</v>
      </c>
      <c r="B15" s="15" t="s">
        <v>9</v>
      </c>
      <c r="C15" s="15" t="s">
        <v>0</v>
      </c>
      <c r="D15" s="12">
        <v>39400</v>
      </c>
      <c r="E15" s="14">
        <f t="shared" si="0"/>
        <v>39400</v>
      </c>
      <c r="F15" s="12">
        <v>39400</v>
      </c>
      <c r="G15" s="12">
        <v>33612</v>
      </c>
      <c r="H15" s="12">
        <v>5788</v>
      </c>
      <c r="I15" s="12"/>
      <c r="J15" s="11"/>
    </row>
    <row r="16" spans="1:10" ht="18.75" customHeight="1" x14ac:dyDescent="0.2">
      <c r="A16" s="15" t="s">
        <v>8</v>
      </c>
      <c r="B16" s="15" t="s">
        <v>7</v>
      </c>
      <c r="C16" s="15" t="s">
        <v>0</v>
      </c>
      <c r="D16" s="12">
        <f>19500+17400</f>
        <v>36900</v>
      </c>
      <c r="E16" s="14">
        <f t="shared" si="0"/>
        <v>36900</v>
      </c>
      <c r="F16" s="12">
        <f>19500+17400</f>
        <v>36900</v>
      </c>
      <c r="G16" s="12">
        <f>1605+13025</f>
        <v>14630</v>
      </c>
      <c r="H16" s="12">
        <v>4619.66</v>
      </c>
      <c r="I16" s="12"/>
      <c r="J16" s="11"/>
    </row>
    <row r="17" spans="1:10" ht="18.75" customHeight="1" x14ac:dyDescent="0.2">
      <c r="A17" s="15" t="s">
        <v>6</v>
      </c>
      <c r="B17" s="15" t="s">
        <v>5</v>
      </c>
      <c r="C17" s="15" t="s">
        <v>0</v>
      </c>
      <c r="D17" s="12">
        <v>4000</v>
      </c>
      <c r="E17" s="14">
        <f t="shared" si="0"/>
        <v>4000</v>
      </c>
      <c r="F17" s="12">
        <v>4000</v>
      </c>
      <c r="G17" s="12"/>
      <c r="H17" s="12"/>
      <c r="I17" s="12"/>
      <c r="J17" s="11"/>
    </row>
    <row r="18" spans="1:10" ht="18.75" customHeight="1" x14ac:dyDescent="0.2">
      <c r="A18" s="15" t="s">
        <v>30</v>
      </c>
      <c r="B18" s="15" t="s">
        <v>31</v>
      </c>
      <c r="C18" s="15" t="s">
        <v>0</v>
      </c>
      <c r="D18" s="12">
        <v>132000</v>
      </c>
      <c r="E18" s="14">
        <f t="shared" si="0"/>
        <v>132000</v>
      </c>
      <c r="F18" s="12">
        <v>132000</v>
      </c>
      <c r="G18" s="12">
        <v>6000</v>
      </c>
      <c r="H18" s="12">
        <v>1179</v>
      </c>
      <c r="I18" s="12"/>
      <c r="J18" s="11"/>
    </row>
    <row r="19" spans="1:10" ht="18.75" customHeight="1" x14ac:dyDescent="0.2">
      <c r="A19" s="15" t="s">
        <v>4</v>
      </c>
      <c r="B19" s="15" t="s">
        <v>3</v>
      </c>
      <c r="C19" s="15" t="s">
        <v>0</v>
      </c>
      <c r="D19" s="12">
        <v>11100</v>
      </c>
      <c r="E19" s="12">
        <f t="shared" si="0"/>
        <v>11100</v>
      </c>
      <c r="F19" s="12">
        <v>11100</v>
      </c>
      <c r="G19" s="12"/>
      <c r="H19" s="12"/>
      <c r="I19" s="12"/>
      <c r="J19" s="11"/>
    </row>
    <row r="20" spans="1:10" ht="18.75" customHeight="1" x14ac:dyDescent="0.2">
      <c r="A20" s="15" t="s">
        <v>2</v>
      </c>
      <c r="B20" s="15" t="s">
        <v>1</v>
      </c>
      <c r="C20" s="15" t="s">
        <v>0</v>
      </c>
      <c r="D20" s="12">
        <v>118600</v>
      </c>
      <c r="E20" s="12">
        <f t="shared" si="0"/>
        <v>118600</v>
      </c>
      <c r="F20" s="12">
        <v>118600</v>
      </c>
      <c r="G20" s="12"/>
      <c r="H20" s="12"/>
      <c r="I20" s="12"/>
      <c r="J20" s="11"/>
    </row>
    <row r="21" spans="1:10" ht="18.75" customHeight="1" x14ac:dyDescent="0.2">
      <c r="A21" s="15" t="s">
        <v>32</v>
      </c>
      <c r="B21" s="15" t="s">
        <v>35</v>
      </c>
      <c r="C21" s="15" t="s">
        <v>0</v>
      </c>
      <c r="D21" s="12">
        <v>0</v>
      </c>
      <c r="E21" s="12">
        <f>F21+J21</f>
        <v>0</v>
      </c>
      <c r="F21" s="12">
        <v>0</v>
      </c>
      <c r="G21" s="12">
        <v>0</v>
      </c>
      <c r="H21" s="12">
        <v>0</v>
      </c>
      <c r="I21" s="12">
        <v>0</v>
      </c>
      <c r="J21" s="11"/>
    </row>
    <row r="22" spans="1:10" ht="18.75" customHeight="1" x14ac:dyDescent="0.2">
      <c r="A22" s="15" t="s">
        <v>32</v>
      </c>
      <c r="B22" s="15" t="s">
        <v>33</v>
      </c>
      <c r="C22" s="15" t="s">
        <v>34</v>
      </c>
      <c r="D22" s="12">
        <f>185600+23154</f>
        <v>208754</v>
      </c>
      <c r="E22" s="12">
        <f t="shared" si="0"/>
        <v>208754</v>
      </c>
      <c r="F22" s="12">
        <f>185600+23154</f>
        <v>208754</v>
      </c>
      <c r="G22" s="12">
        <v>909</v>
      </c>
      <c r="H22" s="12">
        <v>201</v>
      </c>
      <c r="I22" s="12">
        <v>206687</v>
      </c>
      <c r="J22" s="11"/>
    </row>
    <row r="23" spans="1:10" ht="18.75" customHeight="1" x14ac:dyDescent="0.2">
      <c r="A23" s="15" t="s">
        <v>32</v>
      </c>
      <c r="B23" s="15" t="s">
        <v>36</v>
      </c>
      <c r="C23" s="15" t="s">
        <v>34</v>
      </c>
      <c r="D23" s="12">
        <f>242000+6624</f>
        <v>248624</v>
      </c>
      <c r="E23" s="16">
        <f t="shared" ref="E23" si="1">F23+J23</f>
        <v>248624</v>
      </c>
      <c r="F23" s="12">
        <v>248624</v>
      </c>
      <c r="G23" s="12">
        <v>2018</v>
      </c>
      <c r="H23" s="12">
        <v>444</v>
      </c>
      <c r="I23" s="12">
        <v>246162</v>
      </c>
      <c r="J23" s="11"/>
    </row>
    <row r="24" spans="1:10" ht="22.5" customHeight="1" x14ac:dyDescent="0.2">
      <c r="A24" s="20" t="s">
        <v>38</v>
      </c>
      <c r="B24" s="21"/>
      <c r="C24" s="22"/>
      <c r="D24" s="18">
        <f t="shared" ref="D24:J24" si="2">SUM(D11:D23)</f>
        <v>1769578</v>
      </c>
      <c r="E24" s="18">
        <f t="shared" si="2"/>
        <v>1769578</v>
      </c>
      <c r="F24" s="18">
        <f t="shared" si="2"/>
        <v>1769578</v>
      </c>
      <c r="G24" s="18">
        <f t="shared" si="2"/>
        <v>514518</v>
      </c>
      <c r="H24" s="18">
        <f t="shared" si="2"/>
        <v>92872.66</v>
      </c>
      <c r="I24" s="18">
        <f t="shared" si="2"/>
        <v>452849</v>
      </c>
      <c r="J24" s="18">
        <f t="shared" si="2"/>
        <v>0</v>
      </c>
    </row>
    <row r="25" spans="1:10" x14ac:dyDescent="0.2">
      <c r="A25" s="3"/>
      <c r="B25" s="3"/>
      <c r="C25" s="3"/>
      <c r="D25" s="3"/>
      <c r="E25" s="3"/>
      <c r="F25" s="3"/>
      <c r="G25" s="2"/>
      <c r="H25" s="2"/>
      <c r="I25" s="2"/>
      <c r="J25" s="2"/>
    </row>
    <row r="26" spans="1:10" x14ac:dyDescent="0.2">
      <c r="A26" s="4"/>
      <c r="B26" s="3"/>
      <c r="C26" s="3"/>
      <c r="D26" s="3"/>
      <c r="E26" s="3"/>
      <c r="F26" s="3"/>
      <c r="G26" s="2"/>
      <c r="H26" s="2"/>
      <c r="I26" s="2"/>
      <c r="J26" s="2"/>
    </row>
    <row r="27" spans="1:10" x14ac:dyDescent="0.2">
      <c r="A27" s="3"/>
      <c r="B27" s="3"/>
      <c r="C27" s="3"/>
      <c r="D27" s="3"/>
      <c r="E27" s="3"/>
      <c r="F27" s="3"/>
      <c r="G27" s="2"/>
      <c r="H27" s="2"/>
      <c r="I27" s="2"/>
      <c r="J27" s="2"/>
    </row>
    <row r="28" spans="1:10" ht="15.75" x14ac:dyDescent="0.2">
      <c r="A28" s="3"/>
      <c r="B28" s="3"/>
      <c r="C28" s="3"/>
      <c r="D28" s="3"/>
      <c r="E28" s="3"/>
      <c r="F28" s="3"/>
      <c r="G28" s="2"/>
      <c r="H28" s="2"/>
      <c r="I28" s="30" t="s">
        <v>43</v>
      </c>
      <c r="J28" s="2"/>
    </row>
    <row r="29" spans="1:10" ht="15.75" x14ac:dyDescent="0.2">
      <c r="A29" s="3"/>
      <c r="B29" s="3"/>
      <c r="C29" s="3"/>
      <c r="D29" s="3"/>
      <c r="E29" s="3"/>
      <c r="F29" s="3"/>
      <c r="G29" s="2"/>
      <c r="H29" s="2"/>
      <c r="I29" s="30" t="s">
        <v>44</v>
      </c>
      <c r="J29" s="2"/>
    </row>
    <row r="30" spans="1:10" x14ac:dyDescent="0.2">
      <c r="A30" s="3"/>
      <c r="B30" s="3"/>
      <c r="C30" s="3"/>
      <c r="D30" s="3"/>
      <c r="E30" s="3"/>
      <c r="F30" s="3"/>
      <c r="G30" s="2"/>
      <c r="H30" s="2"/>
      <c r="J30" s="2"/>
    </row>
  </sheetData>
  <mergeCells count="15">
    <mergeCell ref="A5:J5"/>
    <mergeCell ref="F8:F9"/>
    <mergeCell ref="I1:J1"/>
    <mergeCell ref="I2:J2"/>
    <mergeCell ref="I3:J3"/>
    <mergeCell ref="I4:J4"/>
    <mergeCell ref="A24:C24"/>
    <mergeCell ref="G8:I8"/>
    <mergeCell ref="J8:J9"/>
    <mergeCell ref="F7:J7"/>
    <mergeCell ref="D7:D9"/>
    <mergeCell ref="E7:E9"/>
    <mergeCell ref="A7:A9"/>
    <mergeCell ref="B7:B9"/>
    <mergeCell ref="C7:C9"/>
  </mergeCells>
  <printOptions horizontalCentered="1"/>
  <pageMargins left="0.70866141732283472" right="0.70866141732283472" top="0.70866141732283472" bottom="0.688976377952755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6</vt:lpstr>
      <vt:lpstr>'6'!_Hlk77585157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Staszewska</dc:creator>
  <cp:lastModifiedBy>Krystyna Lubomska</cp:lastModifiedBy>
  <cp:lastPrinted>2021-10-05T13:01:40Z</cp:lastPrinted>
  <dcterms:created xsi:type="dcterms:W3CDTF">2015-11-30T09:42:47Z</dcterms:created>
  <dcterms:modified xsi:type="dcterms:W3CDTF">2021-10-07T11:27:26Z</dcterms:modified>
</cp:coreProperties>
</file>