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25F6AF0B-4489-4C75-ACDA-F4BDAB7193D4}" xr6:coauthVersionLast="47" xr6:coauthVersionMax="47" xr10:uidLastSave="{00000000-0000-0000-0000-000000000000}"/>
  <bookViews>
    <workbookView xWindow="7365" yWindow="4215" windowWidth="21435" windowHeight="11385" tabRatio="865" activeTab="1" xr2:uid="{00000000-000D-0000-FFFF-FFFF00000000}"/>
  </bookViews>
  <sheets>
    <sheet name="Centralizacja VAT" sheetId="1" r:id="rId1"/>
    <sheet name="SP" sheetId="4" r:id="rId2"/>
  </sheets>
  <definedNames>
    <definedName name="_xlnm._FilterDatabase" localSheetId="0" hidden="1">'Centralizacja VAT'!$A$2:$C$2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E8" i="1" l="1"/>
  <c r="D8" i="1"/>
  <c r="E5" i="1"/>
  <c r="E6" i="1"/>
  <c r="D6" i="1"/>
  <c r="E7" i="1"/>
  <c r="D7" i="1"/>
  <c r="D60" i="4" l="1"/>
  <c r="D61" i="4" l="1"/>
  <c r="D12" i="4" s="1"/>
  <c r="E3" i="1" s="1"/>
  <c r="E4" i="1" l="1"/>
  <c r="D18" i="4"/>
  <c r="D15" i="4" s="1"/>
  <c r="D4" i="1" l="1"/>
  <c r="D11" i="4" l="1"/>
  <c r="D3" i="1" s="1"/>
</calcChain>
</file>

<file path=xl/sharedStrings.xml><?xml version="1.0" encoding="utf-8"?>
<sst xmlns="http://schemas.openxmlformats.org/spreadsheetml/2006/main" count="104" uniqueCount="102">
  <si>
    <t>Nazwa jednostki</t>
  </si>
  <si>
    <t>No.</t>
  </si>
  <si>
    <t>1.</t>
  </si>
  <si>
    <t>2.</t>
  </si>
  <si>
    <t>3.</t>
  </si>
  <si>
    <t>5.</t>
  </si>
  <si>
    <t>Roczny obrót z działalności gospodarczej</t>
  </si>
  <si>
    <t>odsetki od udzielonych pożyczek i od posiadanych papierów wartościowych,</t>
  </si>
  <si>
    <t>dywidendy z tytułu posiadanych praw majątkowych</t>
  </si>
  <si>
    <t>spadki, zapisy i darowizny w postaci pieniężnej na rzecz jednostek sektora finansów publicznych</t>
  </si>
  <si>
    <t>zwrot VAT</t>
  </si>
  <si>
    <t>Nazwa jednostki samorządu terytorialnego</t>
  </si>
  <si>
    <t>Wartość prewspółczynnika</t>
  </si>
  <si>
    <t>Wartość WSS</t>
  </si>
  <si>
    <t>w tym sprzedaż opodatkowana</t>
  </si>
  <si>
    <t>POSZCZEGÓLNE MIESIĄCE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</si>
  <si>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</si>
  <si>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</si>
  <si>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</si>
  <si>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</si>
  <si>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</si>
  <si>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</si>
  <si>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</si>
  <si>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</si>
  <si>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</si>
  <si>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</si>
  <si>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</si>
  <si>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</si>
  <si>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sprzedaż opodatkowana</t>
  </si>
  <si>
    <t>URZĄD OBŁSUGUJĄCY JST</t>
  </si>
  <si>
    <t>suma dochodów całej JST</t>
  </si>
  <si>
    <t>Nazwa danej jednostki organizacyjnej</t>
  </si>
  <si>
    <t>Pomniejszenia dochodów</t>
  </si>
  <si>
    <t>dochody wykonane jednostek budżetowych (brak pomniejszenia o zapomogi i zasiłki):</t>
  </si>
  <si>
    <t>środki finansowe pozostające na wydzielonym rachunku, o którym mowa w art. 223 ust. 1 ustawy o finansach, publicznych odprowadzone na rachunek budżetu jednostki samorządu terytorialnego (odsetki już zostały uwzględnione na początku)</t>
  </si>
  <si>
    <t>wpłaty nadwyżki środków obrotowych zakładu budżetowego</t>
  </si>
  <si>
    <t>- środki do NGO tytułem upowszechniania turystyki i krajoznawstwa</t>
  </si>
  <si>
    <t>- środki do NGO tytułem pomocy społecznej</t>
  </si>
  <si>
    <t>- środki do NGO tytułem inicjatywy edukacyjno-wychowawcze</t>
  </si>
  <si>
    <t>- środki do NGO tytułem kultury i ochrony dziedzictwa narodowego</t>
  </si>
  <si>
    <t>- środki dla Straży Granicznej</t>
  </si>
  <si>
    <t>- subwencje do innych gmin (janosikowe)</t>
  </si>
  <si>
    <t>odszkodowania należne jednostce samorządu terytorialnego, pomniejszone o kwoty odszkodowań stanowiących zapłatę, o której mowa w art. 29a ust. 1 ustawy</t>
  </si>
  <si>
    <t>DANE SZCZEGÓŁOWE: WSS</t>
  </si>
  <si>
    <t>DANE SZCZEGÓŁOWE: PREWSPÓŁCZYNNIK</t>
  </si>
  <si>
    <t>- środki do NGO tytułem przeciwdziałaniu uzależnieniom i patologiom społecznym (narkomania i alkoholizm) - np. Izba Wytrzeźwień</t>
  </si>
  <si>
    <t>- środki do ośrodków szkolno-wychowawczych na dowóz dzieci niepełnosprawnych</t>
  </si>
  <si>
    <t>4.</t>
  </si>
  <si>
    <t>6.</t>
  </si>
  <si>
    <t>STAROSTWO POWIATOWE</t>
  </si>
  <si>
    <t>Starostwo Powiatowe</t>
  </si>
  <si>
    <t>PCPR</t>
  </si>
  <si>
    <t>SP</t>
  </si>
  <si>
    <t>Kod jednostki</t>
  </si>
  <si>
    <t>- PCPR</t>
  </si>
  <si>
    <t>- środki Komend Powiatowych Państwowej Straży Pożarnej</t>
  </si>
  <si>
    <t>sprzedaż środków trwałych - poza VAT</t>
  </si>
  <si>
    <t>odsetki od środków na rachunkach bankowych</t>
  </si>
  <si>
    <t>Powiatowe Centrum Pomocy Rodzinie</t>
  </si>
  <si>
    <t>PZD</t>
  </si>
  <si>
    <t>Powiatowy Zadząd Dróg</t>
  </si>
  <si>
    <t>POWB</t>
  </si>
  <si>
    <t>Placówka Opiekuńczo-Wychowawcza w Białochowie</t>
  </si>
  <si>
    <t>POWW</t>
  </si>
  <si>
    <t>Placówka Opiekuńczo-Wychowawcza w Wydrznie</t>
  </si>
  <si>
    <t>ZSP</t>
  </si>
  <si>
    <t>POWIAT GRUDZIĄDZKI</t>
  </si>
  <si>
    <t>Zespół Szkół Ponadgimnazjalnych w Łasinie</t>
  </si>
  <si>
    <t>- PZD</t>
  </si>
  <si>
    <t>- ZSP</t>
  </si>
  <si>
    <t>pełny obrót (ZW + OPOD)</t>
  </si>
  <si>
    <t>Dochody wykonane</t>
  </si>
  <si>
    <t>lokaty bankowe</t>
  </si>
  <si>
    <t>kwoty stanowiące równowartość środków, innych niż stanowiące zapłatę, o której mowa w art. 29a ust. 1 ustawy, przekazanych zakładom budżetowym, innym jednostkom sektora finansów publicznych oraz innym osobom prawnym lub jednostkom organizacyjnym nieposiadającym osobowości prawnej, z wyłączeniem kwot, które zostały zwrócone, celem realizacji przez te podmioty zadań jednostki samorządu terytorialnego:</t>
  </si>
  <si>
    <t>- Fundacje</t>
  </si>
  <si>
    <t>- polityka zdrowotna (Szpital)</t>
  </si>
  <si>
    <t>- jednostki pozostałe poza sektorem FP (spółki wodne)</t>
  </si>
  <si>
    <t>- dotacje dla JST na inwestycje</t>
  </si>
  <si>
    <t>- ekwiwalent za zalesienie dla osób fizycznych</t>
  </si>
  <si>
    <t>- OSP</t>
  </si>
  <si>
    <t>- PUP i PPP i orzecznik</t>
  </si>
  <si>
    <t>- PINB</t>
  </si>
  <si>
    <t xml:space="preserve"> </t>
  </si>
  <si>
    <t>- CPO-WW</t>
  </si>
  <si>
    <t>- PO-W w Wydrznie nr 1</t>
  </si>
  <si>
    <t>- Wydrzno nr 2</t>
  </si>
  <si>
    <t>Sporządziła A. Diksa</t>
  </si>
  <si>
    <t>Załącznik nr 1</t>
  </si>
  <si>
    <t>do  Zarządzenia Nr 4/2022</t>
  </si>
  <si>
    <t>Starosty Grudziądzkiego</t>
  </si>
  <si>
    <t>z dnia 18 lutego 2022 r.</t>
  </si>
  <si>
    <t>- między jednostkami JST - Infostrada (Urząd Marszałkowski)</t>
  </si>
  <si>
    <t xml:space="preserve"> -  środki na Fundusz Wsparcia Policji</t>
  </si>
  <si>
    <t xml:space="preserve"> - środki do NGO tytułem kultury fizycznej i sportu</t>
  </si>
  <si>
    <t>- środki między jednostkami JST - Gmina Gruta - prowadz. Biblioteki</t>
  </si>
  <si>
    <t>OBLICZANIE WSPÓŁCZYNNIKÓW na 2024 r. na podstawie danych z 2023 r.</t>
  </si>
  <si>
    <t>- PO-W w Łasinie nr 3</t>
  </si>
  <si>
    <t>do Zarządzenia Nr 9/2024</t>
  </si>
  <si>
    <t>z dnia 14 lutego 2024 r.</t>
  </si>
  <si>
    <t>Wysokość prewspółczynnika na rok 2024</t>
  </si>
  <si>
    <t>Wysokość WSS na rok 2024</t>
  </si>
  <si>
    <t>Wykaz jednostek budżetowych oraz wykaz wysokości prewspółczynnika i WSS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</si>
</sst>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44" fontId="0" fillId="0" borderId="1" xfId="1" applyFont="1" applyBorder="1"/>
    <xf numFmtId="0" fontId="0" fillId="0" borderId="4" xfId="0" applyBorder="1" applyAlignment="1">
      <alignment wrapText="1"/>
    </xf>
    <xf numFmtId="44" fontId="0" fillId="0" borderId="5" xfId="1" applyFont="1" applyBorder="1"/>
    <xf numFmtId="44" fontId="0" fillId="0" borderId="12" xfId="1" applyFont="1" applyBorder="1"/>
    <xf numFmtId="0" fontId="0" fillId="0" borderId="4" xfId="0" quotePrefix="1" applyBorder="1"/>
    <xf numFmtId="0" fontId="7" fillId="0" borderId="4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1" fillId="0" borderId="4" xfId="0" applyFont="1" applyBorder="1"/>
    <xf numFmtId="0" fontId="0" fillId="0" borderId="17" xfId="0" applyBorder="1"/>
    <xf numFmtId="0" fontId="0" fillId="0" borderId="2" xfId="0" applyBorder="1"/>
    <xf numFmtId="44" fontId="0" fillId="0" borderId="11" xfId="1" applyFont="1" applyBorder="1"/>
    <xf numFmtId="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0" fillId="0" borderId="11" xfId="1" applyFont="1" applyBorder="1" applyAlignment="1">
      <alignment horizontal="right"/>
    </xf>
    <xf numFmtId="44" fontId="0" fillId="0" borderId="9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0" fontId="9" fillId="0" borderId="0" xfId="0" applyFont="1" applyAlignment="1">
      <alignment horizontal="left" vertical="center" indent="15"/>
    </xf>
    <xf numFmtId="0" fontId="7" fillId="0" borderId="0" xfId="0" applyFont="1"/>
    <xf numFmtId="44" fontId="0" fillId="0" borderId="18" xfId="1" applyFont="1" applyFill="1" applyBorder="1"/>
    <xf numFmtId="0" fontId="3" fillId="0" borderId="0" xfId="0" applyFont="1" applyAlignment="1">
      <alignment horizontal="center" wrapText="1"/>
    </xf>
    <xf numFmtId="44" fontId="0" fillId="0" borderId="9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4" fontId="0" fillId="0" borderId="9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0" fontId="7" fillId="0" borderId="13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44" fontId="0" fillId="3" borderId="9" xfId="1" applyFont="1" applyFill="1" applyBorder="1" applyAlignment="1">
      <alignment horizontal="center"/>
    </xf>
    <xf numFmtId="44" fontId="0" fillId="3" borderId="8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2" borderId="8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2" borderId="1" xfId="2" applyFont="1" applyFill="1" applyBorder="1" applyAlignment="1">
      <alignment horizontal="center"/>
    </xf>
    <xf numFmtId="9" fontId="0" fillId="2" borderId="5" xfId="2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zoomScale="85" zoomScaleNormal="85" workbookViewId="0">
      <selection activeCell="G6" sqref="G6"/>
    </sheetView>
  </sheetViews>
  <sheetFormatPr defaultRowHeight="12.75" x14ac:dyDescent="0.2"/>
  <cols>
    <col min="1" max="1" width="4.140625" style="1" customWidth="1"/>
    <col min="2" max="2" width="8.42578125" style="1" customWidth="1"/>
    <col min="3" max="3" width="42.28515625" style="4" customWidth="1"/>
    <col min="4" max="4" width="22.7109375" style="1" customWidth="1"/>
    <col min="5" max="5" width="26.140625" style="1" customWidth="1"/>
    <col min="6" max="6" width="13.28515625" style="1" customWidth="1"/>
    <col min="7" max="16384" width="9.140625" style="1"/>
  </cols>
  <sheetData>
    <row r="1" spans="1:6" s="4" customFormat="1" ht="27.75" customHeight="1" x14ac:dyDescent="0.2">
      <c r="A1" s="32" t="s">
        <v>101</v>
      </c>
      <c r="B1" s="32"/>
      <c r="C1" s="32"/>
      <c r="D1" s="32"/>
      <c r="E1" s="32"/>
    </row>
    <row r="2" spans="1:6" ht="38.25" x14ac:dyDescent="0.2">
      <c r="A2" s="15" t="s">
        <v>1</v>
      </c>
      <c r="B2" s="18" t="s">
        <v>53</v>
      </c>
      <c r="C2" s="16" t="s">
        <v>0</v>
      </c>
      <c r="D2" s="3" t="s">
        <v>99</v>
      </c>
      <c r="E2" s="3" t="s">
        <v>100</v>
      </c>
    </row>
    <row r="3" spans="1:6" x14ac:dyDescent="0.2">
      <c r="A3" s="13" t="s">
        <v>2</v>
      </c>
      <c r="B3" s="17" t="s">
        <v>52</v>
      </c>
      <c r="C3" s="14" t="s">
        <v>50</v>
      </c>
      <c r="D3" s="23">
        <f>SP!D11</f>
        <v>0.01</v>
      </c>
      <c r="E3" s="23">
        <f>SP!D12</f>
        <v>0.64</v>
      </c>
      <c r="F3" s="2"/>
    </row>
    <row r="4" spans="1:6" x14ac:dyDescent="0.2">
      <c r="A4" s="13" t="s">
        <v>3</v>
      </c>
      <c r="B4" s="17" t="s">
        <v>51</v>
      </c>
      <c r="C4" s="14" t="s">
        <v>58</v>
      </c>
      <c r="D4" s="23" t="e">
        <f>#REF!</f>
        <v>#REF!</v>
      </c>
      <c r="E4" s="23" t="e">
        <f>#REF!</f>
        <v>#REF!</v>
      </c>
      <c r="F4" s="2"/>
    </row>
    <row r="5" spans="1:6" ht="25.5" x14ac:dyDescent="0.2">
      <c r="A5" s="13" t="s">
        <v>4</v>
      </c>
      <c r="B5" s="17" t="s">
        <v>61</v>
      </c>
      <c r="C5" s="14" t="s">
        <v>62</v>
      </c>
      <c r="D5" s="23" t="e">
        <f>#REF!</f>
        <v>#REF!</v>
      </c>
      <c r="E5" s="23" t="e">
        <f>#REF!</f>
        <v>#REF!</v>
      </c>
      <c r="F5" s="2"/>
    </row>
    <row r="6" spans="1:6" x14ac:dyDescent="0.2">
      <c r="A6" s="13" t="s">
        <v>47</v>
      </c>
      <c r="B6" s="17" t="s">
        <v>63</v>
      </c>
      <c r="C6" s="14" t="s">
        <v>64</v>
      </c>
      <c r="D6" s="23" t="e">
        <f>#REF!</f>
        <v>#REF!</v>
      </c>
      <c r="E6" s="23" t="e">
        <f>#REF!</f>
        <v>#REF!</v>
      </c>
      <c r="F6" s="2"/>
    </row>
    <row r="7" spans="1:6" x14ac:dyDescent="0.2">
      <c r="A7" s="13" t="s">
        <v>5</v>
      </c>
      <c r="B7" s="17" t="s">
        <v>59</v>
      </c>
      <c r="C7" s="14" t="s">
        <v>60</v>
      </c>
      <c r="D7" s="23" t="e">
        <f>#REF!</f>
        <v>#REF!</v>
      </c>
      <c r="E7" s="23" t="e">
        <f>#REF!</f>
        <v>#REF!</v>
      </c>
      <c r="F7" s="2"/>
    </row>
    <row r="8" spans="1:6" x14ac:dyDescent="0.2">
      <c r="A8" s="13" t="s">
        <v>48</v>
      </c>
      <c r="B8" s="17" t="s">
        <v>65</v>
      </c>
      <c r="C8" s="14" t="s">
        <v>67</v>
      </c>
      <c r="D8" s="23" t="e">
        <f>#REF!</f>
        <v>#REF!</v>
      </c>
      <c r="E8" s="23" t="e">
        <f>#REF!</f>
        <v>#REF!</v>
      </c>
      <c r="F8" s="2"/>
    </row>
    <row r="32" spans="2:2" x14ac:dyDescent="0.2">
      <c r="B32" s="1" t="s">
        <v>86</v>
      </c>
    </row>
  </sheetData>
  <mergeCells count="1">
    <mergeCell ref="A1:E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74"/>
  <sheetViews>
    <sheetView tabSelected="1" zoomScaleNormal="100" workbookViewId="0">
      <selection activeCell="J8" sqref="J8"/>
    </sheetView>
  </sheetViews>
  <sheetFormatPr defaultRowHeight="15" x14ac:dyDescent="0.25"/>
  <cols>
    <col min="2" max="2" width="6.85546875" customWidth="1"/>
    <col min="3" max="3" width="61.28515625" customWidth="1"/>
    <col min="4" max="4" width="17.5703125" customWidth="1"/>
    <col min="5" max="5" width="27" customWidth="1"/>
    <col min="6" max="6" width="11.28515625" customWidth="1"/>
  </cols>
  <sheetData>
    <row r="1" spans="3:5" ht="14.25" customHeight="1" x14ac:dyDescent="0.25">
      <c r="D1" s="29" t="s">
        <v>87</v>
      </c>
      <c r="E1" s="30" t="s">
        <v>87</v>
      </c>
    </row>
    <row r="2" spans="3:5" ht="13.5" customHeight="1" x14ac:dyDescent="0.25">
      <c r="D2" s="29" t="s">
        <v>88</v>
      </c>
      <c r="E2" s="30" t="s">
        <v>97</v>
      </c>
    </row>
    <row r="3" spans="3:5" ht="12.75" customHeight="1" x14ac:dyDescent="0.25">
      <c r="D3" s="29" t="s">
        <v>89</v>
      </c>
      <c r="E3" s="30" t="s">
        <v>89</v>
      </c>
    </row>
    <row r="4" spans="3:5" ht="13.5" customHeight="1" x14ac:dyDescent="0.25">
      <c r="D4" s="29" t="s">
        <v>90</v>
      </c>
      <c r="E4" s="30" t="s">
        <v>98</v>
      </c>
    </row>
    <row r="5" spans="3:5" ht="15.75" thickBot="1" x14ac:dyDescent="0.3">
      <c r="D5" s="29"/>
    </row>
    <row r="6" spans="3:5" x14ac:dyDescent="0.25">
      <c r="C6" s="49" t="s">
        <v>29</v>
      </c>
      <c r="D6" s="50"/>
      <c r="E6" s="51"/>
    </row>
    <row r="7" spans="3:5" x14ac:dyDescent="0.25">
      <c r="C7" s="8" t="s">
        <v>11</v>
      </c>
      <c r="D7" s="52" t="s">
        <v>66</v>
      </c>
      <c r="E7" s="53"/>
    </row>
    <row r="8" spans="3:5" x14ac:dyDescent="0.25">
      <c r="C8" s="5" t="s">
        <v>31</v>
      </c>
      <c r="D8" s="52" t="s">
        <v>49</v>
      </c>
      <c r="E8" s="53"/>
    </row>
    <row r="9" spans="3:5" x14ac:dyDescent="0.25">
      <c r="C9" s="59"/>
      <c r="D9" s="60"/>
      <c r="E9" s="53"/>
    </row>
    <row r="10" spans="3:5" x14ac:dyDescent="0.25">
      <c r="C10" s="56" t="s">
        <v>95</v>
      </c>
      <c r="D10" s="57"/>
      <c r="E10" s="58"/>
    </row>
    <row r="11" spans="3:5" x14ac:dyDescent="0.25">
      <c r="C11" s="5" t="s">
        <v>12</v>
      </c>
      <c r="D11" s="54">
        <f>CEILING(D60/D15,0.01)</f>
        <v>0.01</v>
      </c>
      <c r="E11" s="55"/>
    </row>
    <row r="12" spans="3:5" x14ac:dyDescent="0.25">
      <c r="C12" s="5" t="s">
        <v>13</v>
      </c>
      <c r="D12" s="54">
        <f>CEILING(D61/D60,0.01)</f>
        <v>0.64</v>
      </c>
      <c r="E12" s="55"/>
    </row>
    <row r="13" spans="3:5" x14ac:dyDescent="0.25">
      <c r="C13" s="59"/>
      <c r="D13" s="60"/>
      <c r="E13" s="53"/>
    </row>
    <row r="14" spans="3:5" x14ac:dyDescent="0.25">
      <c r="C14" s="35" t="s">
        <v>44</v>
      </c>
      <c r="D14" s="36"/>
      <c r="E14" s="37"/>
    </row>
    <row r="15" spans="3:5" x14ac:dyDescent="0.25">
      <c r="C15" s="12" t="s">
        <v>71</v>
      </c>
      <c r="D15" s="47">
        <f>D16-D18</f>
        <v>15245483.020000011</v>
      </c>
      <c r="E15" s="48"/>
    </row>
    <row r="16" spans="3:5" x14ac:dyDescent="0.25">
      <c r="C16" s="5" t="s">
        <v>30</v>
      </c>
      <c r="D16" s="45">
        <v>61280543.590000004</v>
      </c>
      <c r="E16" s="46"/>
    </row>
    <row r="17" spans="3:6" x14ac:dyDescent="0.25">
      <c r="C17" s="59"/>
      <c r="D17" s="60"/>
      <c r="E17" s="53"/>
    </row>
    <row r="18" spans="3:6" x14ac:dyDescent="0.25">
      <c r="C18" s="12" t="s">
        <v>32</v>
      </c>
      <c r="D18" s="47">
        <f>SUM(D19:E57)</f>
        <v>46035060.569999993</v>
      </c>
      <c r="E18" s="48"/>
    </row>
    <row r="19" spans="3:6" x14ac:dyDescent="0.25">
      <c r="C19" s="5" t="s">
        <v>57</v>
      </c>
      <c r="D19" s="33">
        <v>591480.15</v>
      </c>
      <c r="E19" s="34"/>
      <c r="F19" t="s">
        <v>72</v>
      </c>
    </row>
    <row r="20" spans="3:6" x14ac:dyDescent="0.25">
      <c r="C20" s="5" t="s">
        <v>7</v>
      </c>
      <c r="D20" s="33">
        <v>0</v>
      </c>
      <c r="E20" s="34"/>
    </row>
    <row r="21" spans="3:6" x14ac:dyDescent="0.25">
      <c r="C21" s="5" t="s">
        <v>8</v>
      </c>
      <c r="D21" s="33">
        <v>0</v>
      </c>
      <c r="E21" s="34"/>
    </row>
    <row r="22" spans="3:6" x14ac:dyDescent="0.25">
      <c r="C22" s="5" t="s">
        <v>9</v>
      </c>
      <c r="D22" s="33">
        <v>0</v>
      </c>
      <c r="E22" s="34"/>
    </row>
    <row r="23" spans="3:6" x14ac:dyDescent="0.25">
      <c r="C23" s="5" t="s">
        <v>10</v>
      </c>
      <c r="D23" s="33">
        <v>0</v>
      </c>
      <c r="E23" s="34"/>
    </row>
    <row r="24" spans="3:6" x14ac:dyDescent="0.25">
      <c r="C24" s="5" t="s">
        <v>33</v>
      </c>
      <c r="D24" s="33"/>
      <c r="E24" s="34"/>
    </row>
    <row r="25" spans="3:6" x14ac:dyDescent="0.25">
      <c r="C25" s="11" t="s">
        <v>54</v>
      </c>
      <c r="D25" s="33">
        <v>3692742.16</v>
      </c>
      <c r="E25" s="34"/>
    </row>
    <row r="26" spans="3:6" x14ac:dyDescent="0.25">
      <c r="C26" s="11" t="s">
        <v>84</v>
      </c>
      <c r="D26" s="27"/>
      <c r="E26" s="28">
        <v>821243.21</v>
      </c>
    </row>
    <row r="27" spans="3:6" x14ac:dyDescent="0.25">
      <c r="C27" s="11" t="s">
        <v>96</v>
      </c>
      <c r="D27" s="27"/>
      <c r="E27" s="28">
        <v>861144.17</v>
      </c>
    </row>
    <row r="28" spans="3:6" x14ac:dyDescent="0.25">
      <c r="C28" s="11" t="s">
        <v>83</v>
      </c>
      <c r="D28" s="33">
        <v>1316300.32</v>
      </c>
      <c r="E28" s="34"/>
    </row>
    <row r="29" spans="3:6" x14ac:dyDescent="0.25">
      <c r="C29" s="11" t="s">
        <v>68</v>
      </c>
      <c r="D29" s="33">
        <v>28327300.039999999</v>
      </c>
      <c r="E29" s="34"/>
    </row>
    <row r="30" spans="3:6" x14ac:dyDescent="0.25">
      <c r="C30" s="11" t="s">
        <v>69</v>
      </c>
      <c r="D30" s="33">
        <v>6255165.5199999996</v>
      </c>
      <c r="E30" s="34"/>
    </row>
    <row r="31" spans="3:6" x14ac:dyDescent="0.25">
      <c r="C31" s="11" t="s">
        <v>81</v>
      </c>
      <c r="D31" s="33">
        <v>654080.69999999995</v>
      </c>
      <c r="E31" s="34"/>
    </row>
    <row r="32" spans="3:6" x14ac:dyDescent="0.25">
      <c r="C32" s="5" t="s">
        <v>34</v>
      </c>
      <c r="D32" s="33">
        <v>0</v>
      </c>
      <c r="E32" s="34"/>
    </row>
    <row r="33" spans="3:15" x14ac:dyDescent="0.25">
      <c r="C33" s="5" t="s">
        <v>35</v>
      </c>
      <c r="D33" s="33">
        <v>0</v>
      </c>
      <c r="E33" s="34"/>
    </row>
    <row r="34" spans="3:15" x14ac:dyDescent="0.25">
      <c r="C34" s="5" t="s">
        <v>73</v>
      </c>
      <c r="D34" s="33"/>
      <c r="E34" s="34"/>
    </row>
    <row r="35" spans="3:15" x14ac:dyDescent="0.25">
      <c r="C35" s="11" t="s">
        <v>85</v>
      </c>
      <c r="D35" s="33">
        <v>809107.09</v>
      </c>
      <c r="E35" s="34"/>
    </row>
    <row r="36" spans="3:15" x14ac:dyDescent="0.25">
      <c r="C36" s="11" t="s">
        <v>74</v>
      </c>
      <c r="D36" s="33">
        <v>64020</v>
      </c>
      <c r="E36" s="34"/>
    </row>
    <row r="37" spans="3:15" x14ac:dyDescent="0.25">
      <c r="C37" s="11" t="s">
        <v>91</v>
      </c>
      <c r="D37" s="40">
        <v>1953.98</v>
      </c>
      <c r="E37" s="41"/>
    </row>
    <row r="38" spans="3:15" x14ac:dyDescent="0.25">
      <c r="C38" s="11" t="s">
        <v>80</v>
      </c>
      <c r="D38" s="33">
        <v>2449256</v>
      </c>
      <c r="E38" s="34"/>
    </row>
    <row r="39" spans="3:15" x14ac:dyDescent="0.25">
      <c r="C39" s="11" t="s">
        <v>75</v>
      </c>
      <c r="D39" s="33">
        <v>27400</v>
      </c>
      <c r="E39" s="34"/>
      <c r="O39" t="s">
        <v>82</v>
      </c>
    </row>
    <row r="40" spans="3:15" x14ac:dyDescent="0.25">
      <c r="C40" s="11" t="s">
        <v>76</v>
      </c>
      <c r="D40" s="33">
        <v>38405.47</v>
      </c>
      <c r="E40" s="34"/>
    </row>
    <row r="41" spans="3:15" x14ac:dyDescent="0.25">
      <c r="C41" s="11" t="s">
        <v>77</v>
      </c>
      <c r="D41" s="45">
        <v>0</v>
      </c>
      <c r="E41" s="46"/>
    </row>
    <row r="42" spans="3:15" x14ac:dyDescent="0.25">
      <c r="C42" s="11" t="s">
        <v>78</v>
      </c>
      <c r="D42" s="40">
        <v>45485.11</v>
      </c>
      <c r="E42" s="41"/>
    </row>
    <row r="43" spans="3:15" x14ac:dyDescent="0.25">
      <c r="C43" s="11" t="s">
        <v>79</v>
      </c>
      <c r="D43" s="33">
        <v>0</v>
      </c>
      <c r="E43" s="34"/>
    </row>
    <row r="44" spans="3:15" x14ac:dyDescent="0.25">
      <c r="C44" s="11" t="s">
        <v>94</v>
      </c>
      <c r="D44" s="45">
        <v>15000</v>
      </c>
      <c r="E44" s="46"/>
    </row>
    <row r="45" spans="3:15" x14ac:dyDescent="0.25">
      <c r="C45" s="11" t="s">
        <v>46</v>
      </c>
      <c r="D45" s="33"/>
      <c r="E45" s="34"/>
    </row>
    <row r="46" spans="3:15" x14ac:dyDescent="0.25">
      <c r="C46" s="5" t="s">
        <v>36</v>
      </c>
      <c r="D46" s="33"/>
      <c r="E46" s="34"/>
    </row>
    <row r="47" spans="3:15" x14ac:dyDescent="0.25">
      <c r="C47" s="11" t="s">
        <v>45</v>
      </c>
      <c r="D47" s="33"/>
      <c r="E47" s="34"/>
    </row>
    <row r="48" spans="3:15" x14ac:dyDescent="0.25">
      <c r="C48" s="5" t="s">
        <v>37</v>
      </c>
      <c r="D48" s="33"/>
      <c r="E48" s="34"/>
    </row>
    <row r="49" spans="2:5" x14ac:dyDescent="0.25">
      <c r="C49" s="5" t="s">
        <v>38</v>
      </c>
      <c r="D49" s="33"/>
      <c r="E49" s="34"/>
    </row>
    <row r="50" spans="2:5" x14ac:dyDescent="0.25">
      <c r="C50" s="5" t="s">
        <v>39</v>
      </c>
      <c r="D50" s="33">
        <v>13000</v>
      </c>
      <c r="E50" s="34"/>
    </row>
    <row r="51" spans="2:5" x14ac:dyDescent="0.25">
      <c r="C51" s="5" t="s">
        <v>93</v>
      </c>
      <c r="D51" s="33">
        <v>17000</v>
      </c>
      <c r="E51" s="34"/>
    </row>
    <row r="52" spans="2:5" x14ac:dyDescent="0.25">
      <c r="C52" s="5" t="s">
        <v>92</v>
      </c>
      <c r="D52" s="40">
        <v>8500</v>
      </c>
      <c r="E52" s="41"/>
    </row>
    <row r="53" spans="2:5" x14ac:dyDescent="0.25">
      <c r="C53" s="11" t="s">
        <v>55</v>
      </c>
      <c r="D53" s="33">
        <v>15000</v>
      </c>
      <c r="E53" s="34"/>
    </row>
    <row r="54" spans="2:5" x14ac:dyDescent="0.25">
      <c r="C54" s="5" t="s">
        <v>40</v>
      </c>
      <c r="D54" s="33"/>
      <c r="E54" s="34"/>
    </row>
    <row r="55" spans="2:5" x14ac:dyDescent="0.25">
      <c r="C55" s="5" t="s">
        <v>41</v>
      </c>
      <c r="D55" s="33">
        <v>0</v>
      </c>
      <c r="E55" s="34"/>
    </row>
    <row r="56" spans="2:5" x14ac:dyDescent="0.25">
      <c r="C56" s="5" t="s">
        <v>56</v>
      </c>
      <c r="D56" s="33">
        <v>0</v>
      </c>
      <c r="E56" s="34"/>
    </row>
    <row r="57" spans="2:5" x14ac:dyDescent="0.25">
      <c r="C57" s="5" t="s">
        <v>42</v>
      </c>
      <c r="D57" s="40">
        <v>11476.65</v>
      </c>
      <c r="E57" s="41"/>
    </row>
    <row r="58" spans="2:5" x14ac:dyDescent="0.25">
      <c r="C58" s="35"/>
      <c r="D58" s="36"/>
      <c r="E58" s="37"/>
    </row>
    <row r="59" spans="2:5" x14ac:dyDescent="0.25">
      <c r="C59" s="35" t="s">
        <v>43</v>
      </c>
      <c r="D59" s="36"/>
      <c r="E59" s="37"/>
    </row>
    <row r="60" spans="2:5" x14ac:dyDescent="0.25">
      <c r="C60" s="19" t="s">
        <v>6</v>
      </c>
      <c r="D60" s="38">
        <f>SUM(D63:D74)</f>
        <v>136370.28999999998</v>
      </c>
      <c r="E60" s="39"/>
    </row>
    <row r="61" spans="2:5" x14ac:dyDescent="0.25">
      <c r="C61" s="19" t="s">
        <v>14</v>
      </c>
      <c r="D61" s="38">
        <f>SUM(E63:E74)</f>
        <v>85914.869999999981</v>
      </c>
      <c r="E61" s="39"/>
    </row>
    <row r="62" spans="2:5" ht="15.75" thickBot="1" x14ac:dyDescent="0.3">
      <c r="C62" s="20"/>
      <c r="D62" s="24" t="s">
        <v>70</v>
      </c>
      <c r="E62" s="25" t="s">
        <v>28</v>
      </c>
    </row>
    <row r="63" spans="2:5" x14ac:dyDescent="0.25">
      <c r="B63" s="42" t="s">
        <v>15</v>
      </c>
      <c r="C63" s="21" t="s">
        <v>16</v>
      </c>
      <c r="D63" s="26">
        <v>4974.57</v>
      </c>
      <c r="E63" s="22">
        <v>4832.57</v>
      </c>
    </row>
    <row r="64" spans="2:5" x14ac:dyDescent="0.25">
      <c r="B64" s="43"/>
      <c r="C64" s="5" t="s">
        <v>17</v>
      </c>
      <c r="D64" s="7">
        <v>4894.0600000000004</v>
      </c>
      <c r="E64" s="9">
        <v>4752.0600000000004</v>
      </c>
    </row>
    <row r="65" spans="2:5" x14ac:dyDescent="0.25">
      <c r="B65" s="43"/>
      <c r="C65" s="5" t="s">
        <v>18</v>
      </c>
      <c r="D65" s="7">
        <v>44381.07</v>
      </c>
      <c r="E65" s="9">
        <v>44239.07</v>
      </c>
    </row>
    <row r="66" spans="2:5" x14ac:dyDescent="0.25">
      <c r="B66" s="43"/>
      <c r="C66" s="5" t="s">
        <v>19</v>
      </c>
      <c r="D66" s="7">
        <v>25576.16</v>
      </c>
      <c r="E66" s="9">
        <v>4469.8599999999997</v>
      </c>
    </row>
    <row r="67" spans="2:5" x14ac:dyDescent="0.25">
      <c r="B67" s="43"/>
      <c r="C67" s="5" t="s">
        <v>20</v>
      </c>
      <c r="D67" s="31">
        <v>31606.39</v>
      </c>
      <c r="E67" s="9">
        <v>3677.27</v>
      </c>
    </row>
    <row r="68" spans="2:5" x14ac:dyDescent="0.25">
      <c r="B68" s="43"/>
      <c r="C68" s="5" t="s">
        <v>21</v>
      </c>
      <c r="D68" s="7">
        <v>3438.64</v>
      </c>
      <c r="E68" s="9">
        <v>3296.64</v>
      </c>
    </row>
    <row r="69" spans="2:5" x14ac:dyDescent="0.25">
      <c r="B69" s="43"/>
      <c r="C69" s="5" t="s">
        <v>22</v>
      </c>
      <c r="D69" s="7">
        <v>3670.65</v>
      </c>
      <c r="E69" s="9">
        <v>3528.65</v>
      </c>
    </row>
    <row r="70" spans="2:5" x14ac:dyDescent="0.25">
      <c r="B70" s="43"/>
      <c r="C70" s="5" t="s">
        <v>23</v>
      </c>
      <c r="D70" s="7">
        <v>3365.22</v>
      </c>
      <c r="E70" s="9">
        <v>3223.22</v>
      </c>
    </row>
    <row r="71" spans="2:5" x14ac:dyDescent="0.25">
      <c r="B71" s="43"/>
      <c r="C71" s="5" t="s">
        <v>24</v>
      </c>
      <c r="D71" s="7">
        <v>3369.26</v>
      </c>
      <c r="E71" s="9">
        <v>3227.26</v>
      </c>
    </row>
    <row r="72" spans="2:5" x14ac:dyDescent="0.25">
      <c r="B72" s="43"/>
      <c r="C72" s="5" t="s">
        <v>25</v>
      </c>
      <c r="D72" s="7">
        <v>3477.68</v>
      </c>
      <c r="E72" s="9">
        <v>3335.68</v>
      </c>
    </row>
    <row r="73" spans="2:5" x14ac:dyDescent="0.25">
      <c r="B73" s="43"/>
      <c r="C73" s="5" t="s">
        <v>26</v>
      </c>
      <c r="D73" s="7">
        <v>3672.11</v>
      </c>
      <c r="E73" s="9">
        <v>3530.11</v>
      </c>
    </row>
    <row r="74" spans="2:5" ht="15.75" thickBot="1" x14ac:dyDescent="0.3">
      <c r="B74" s="44"/>
      <c r="C74" s="6" t="s">
        <v>27</v>
      </c>
      <c r="D74" s="10">
        <v>3944.48</v>
      </c>
      <c r="E74" s="9">
        <v>3802.48</v>
      </c>
    </row>
  </sheetData>
  <mergeCells count="55">
    <mergeCell ref="D29:E29"/>
    <mergeCell ref="D32:E32"/>
    <mergeCell ref="D33:E33"/>
    <mergeCell ref="C6:E6"/>
    <mergeCell ref="D7:E7"/>
    <mergeCell ref="D8:E8"/>
    <mergeCell ref="D11:E11"/>
    <mergeCell ref="D12:E12"/>
    <mergeCell ref="C10:E10"/>
    <mergeCell ref="C13:E13"/>
    <mergeCell ref="C9:E9"/>
    <mergeCell ref="C17:E17"/>
    <mergeCell ref="D28:E28"/>
    <mergeCell ref="D30:E30"/>
    <mergeCell ref="D25:E25"/>
    <mergeCell ref="C14:E14"/>
    <mergeCell ref="D23:E23"/>
    <mergeCell ref="D24:E24"/>
    <mergeCell ref="D15:E15"/>
    <mergeCell ref="D18:E18"/>
    <mergeCell ref="D16:E16"/>
    <mergeCell ref="D19:E19"/>
    <mergeCell ref="D20:E20"/>
    <mergeCell ref="D21:E21"/>
    <mergeCell ref="D22:E22"/>
    <mergeCell ref="D37:E37"/>
    <mergeCell ref="D34:E34"/>
    <mergeCell ref="B63:B74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1:E31"/>
    <mergeCell ref="C59:E59"/>
    <mergeCell ref="D60:E60"/>
    <mergeCell ref="D61:E61"/>
    <mergeCell ref="D53:E53"/>
    <mergeCell ref="D54:E54"/>
    <mergeCell ref="D55:E55"/>
    <mergeCell ref="D56:E56"/>
    <mergeCell ref="D57:E57"/>
    <mergeCell ref="D49:E49"/>
    <mergeCell ref="D50:E50"/>
    <mergeCell ref="D51:E51"/>
    <mergeCell ref="D52:E52"/>
    <mergeCell ref="C58:E58"/>
    <mergeCell ref="D35:E35"/>
    <mergeCell ref="D36:E36"/>
  </mergeCells>
  <pageMargins left="0.11811023622047245" right="0.11811023622047245" top="0.35433070866141736" bottom="0.3543307086614173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Centralizacja VAT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2024-02-15T13:23:00Z</dcterms:modified>
</cp:coreProperties>
</file>